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7175" windowHeight="10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  <c r="F13" s="1"/>
  <c r="E12"/>
  <c r="E13" s="1"/>
  <c r="C25"/>
  <c r="C24"/>
  <c r="C23"/>
  <c r="C21"/>
  <c r="C20"/>
  <c r="C19"/>
  <c r="C16"/>
  <c r="C15"/>
  <c r="C14"/>
  <c r="C13"/>
  <c r="C12"/>
  <c r="F14" l="1"/>
  <c r="E14"/>
  <c r="E21" s="1"/>
  <c r="E25"/>
  <c r="F21" l="1"/>
  <c r="F15"/>
  <c r="F16" s="1"/>
  <c r="F23"/>
  <c r="F24"/>
  <c r="F19"/>
  <c r="F20"/>
  <c r="F25"/>
  <c r="E19"/>
  <c r="E24"/>
  <c r="E15"/>
  <c r="E16" s="1"/>
  <c r="E23"/>
  <c r="E20"/>
</calcChain>
</file>

<file path=xl/sharedStrings.xml><?xml version="1.0" encoding="utf-8"?>
<sst xmlns="http://schemas.openxmlformats.org/spreadsheetml/2006/main" count="25" uniqueCount="22">
  <si>
    <t>Obracun zarada</t>
  </si>
  <si>
    <t>Dato:</t>
  </si>
  <si>
    <t>Ime</t>
  </si>
  <si>
    <t>Petar Petrovic</t>
  </si>
  <si>
    <t>Koeficijent:</t>
  </si>
  <si>
    <t>Zarada / Casu</t>
  </si>
  <si>
    <t>Radni staz</t>
  </si>
  <si>
    <t>Broj radnih sati</t>
  </si>
  <si>
    <t>Zarada</t>
  </si>
  <si>
    <t>Minuli rad</t>
  </si>
  <si>
    <t>Bruto zarada</t>
  </si>
  <si>
    <t>Poreska olaksica</t>
  </si>
  <si>
    <t>Osnovica za porez</t>
  </si>
  <si>
    <t>Porez</t>
  </si>
  <si>
    <t>Doprinos na teret zaposlenog</t>
  </si>
  <si>
    <t>PIO</t>
  </si>
  <si>
    <t>Zdravstvo</t>
  </si>
  <si>
    <t>Nezaposlenost</t>
  </si>
  <si>
    <t>Doprinosi na teret poslodavca</t>
  </si>
  <si>
    <t>Marko Markovic</t>
  </si>
  <si>
    <t>Nikola nikolic</t>
  </si>
  <si>
    <t>Jovan jovanovic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</si>
</sst>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>
      <selection activeCell="C25" sqref="C25"/>
    </sheetView>
  </sheetViews>
  <sheetFormatPr defaultRowHeight="15"/>
  <cols>
    <col min="2" max="2" width="27.85546875" customWidth="1"/>
    <col min="5" max="5" width="17.85546875" customWidth="1"/>
    <col min="6" max="6" width="18.7109375" customWidth="1"/>
    <col min="7" max="7" width="18.28515625" customWidth="1"/>
  </cols>
  <sheetData>
    <row r="2" spans="2:7">
      <c r="B2" t="s">
        <v>0</v>
      </c>
    </row>
    <row r="4" spans="2:7">
      <c r="B4" t="s">
        <v>1</v>
      </c>
    </row>
    <row r="5" spans="2:7">
      <c r="B5" t="s">
        <v>2</v>
      </c>
      <c r="C5" t="s">
        <v>3</v>
      </c>
      <c r="E5" t="s">
        <v>19</v>
      </c>
      <c r="F5" t="s">
        <v>20</v>
      </c>
      <c r="G5" t="s">
        <v>21</v>
      </c>
    </row>
    <row r="6" spans="2:7">
      <c r="B6" t="s">
        <v>4</v>
      </c>
      <c r="C6">
        <v>1.8</v>
      </c>
      <c r="E6">
        <v>2</v>
      </c>
      <c r="F6">
        <v>2</v>
      </c>
    </row>
    <row r="7" spans="2:7">
      <c r="B7" t="s">
        <v>5</v>
      </c>
      <c r="C7">
        <v>290</v>
      </c>
      <c r="E7">
        <v>290</v>
      </c>
      <c r="F7">
        <v>290</v>
      </c>
    </row>
    <row r="8" spans="2:7">
      <c r="B8" t="s">
        <v>6</v>
      </c>
      <c r="C8">
        <v>1</v>
      </c>
      <c r="E8">
        <v>1</v>
      </c>
      <c r="F8">
        <v>2</v>
      </c>
    </row>
    <row r="9" spans="2:7">
      <c r="B9" t="s">
        <v>7</v>
      </c>
      <c r="C9">
        <v>168</v>
      </c>
      <c r="E9">
        <v>168</v>
      </c>
      <c r="F9">
        <v>168</v>
      </c>
    </row>
    <row r="10" spans="2:7">
      <c r="B10" t="s">
        <v>11</v>
      </c>
      <c r="C10">
        <v>11433</v>
      </c>
      <c r="E10">
        <v>11433</v>
      </c>
      <c r="F10">
        <v>11433</v>
      </c>
    </row>
    <row r="12" spans="2:7">
      <c r="B12" t="s">
        <v>8</v>
      </c>
      <c r="C12">
        <f>C6*C7*C9</f>
        <v>87696</v>
      </c>
      <c r="E12">
        <f>E6*E7*E9</f>
        <v>97440</v>
      </c>
      <c r="F12">
        <f>F6*F7*F9</f>
        <v>97440</v>
      </c>
    </row>
    <row r="13" spans="2:7">
      <c r="B13" t="s">
        <v>9</v>
      </c>
      <c r="C13">
        <f>C12*C8*0.4/100</f>
        <v>350.78399999999999</v>
      </c>
      <c r="E13">
        <f>E12*E8*0.4/100</f>
        <v>389.76</v>
      </c>
      <c r="F13">
        <f>F12*F8*0.4/100</f>
        <v>779.52</v>
      </c>
    </row>
    <row r="14" spans="2:7">
      <c r="B14" t="s">
        <v>10</v>
      </c>
      <c r="C14">
        <f>C12+C13</f>
        <v>88046.784</v>
      </c>
      <c r="E14">
        <f>E12+E13</f>
        <v>97829.759999999995</v>
      </c>
      <c r="F14">
        <f>F12+F13</f>
        <v>98219.520000000004</v>
      </c>
    </row>
    <row r="15" spans="2:7">
      <c r="B15" t="s">
        <v>12</v>
      </c>
      <c r="C15">
        <f>C14-C10</f>
        <v>76613.784</v>
      </c>
      <c r="E15">
        <f>E14-E10</f>
        <v>86396.76</v>
      </c>
      <c r="F15">
        <f>F14-F10</f>
        <v>86786.52</v>
      </c>
    </row>
    <row r="16" spans="2:7">
      <c r="B16" t="s">
        <v>13</v>
      </c>
      <c r="C16">
        <f>C15*10/100</f>
        <v>7661.3783999999996</v>
      </c>
      <c r="E16">
        <f>E15*10/100</f>
        <v>8639.6759999999995</v>
      </c>
      <c r="F16">
        <f>F15*10/100</f>
        <v>8678.652</v>
      </c>
    </row>
    <row r="18" spans="2:6">
      <c r="B18" t="s">
        <v>14</v>
      </c>
    </row>
    <row r="19" spans="2:6">
      <c r="B19" t="s">
        <v>15</v>
      </c>
      <c r="C19">
        <f>C14*14/100</f>
        <v>12326.54976</v>
      </c>
      <c r="E19">
        <f>E14*14/100</f>
        <v>13696.166399999998</v>
      </c>
      <c r="F19">
        <f>F14*14/100</f>
        <v>13750.7328</v>
      </c>
    </row>
    <row r="20" spans="2:6">
      <c r="B20" t="s">
        <v>16</v>
      </c>
      <c r="C20">
        <f>C14*5.15/100</f>
        <v>4534.4093759999996</v>
      </c>
      <c r="E20">
        <f>E14*5.15/100</f>
        <v>5038.2326400000002</v>
      </c>
      <c r="F20">
        <f>F14*5.15/100</f>
        <v>5058.3052800000005</v>
      </c>
    </row>
    <row r="21" spans="2:6">
      <c r="B21" t="s">
        <v>17</v>
      </c>
      <c r="C21">
        <f>C14*0.75/100</f>
        <v>660.35088000000007</v>
      </c>
      <c r="E21">
        <f>E14*0.75/100</f>
        <v>733.72319999999991</v>
      </c>
      <c r="F21">
        <f>F14*0.75/100</f>
        <v>736.64639999999997</v>
      </c>
    </row>
    <row r="22" spans="2:6">
      <c r="B22" t="s">
        <v>18</v>
      </c>
    </row>
    <row r="23" spans="2:6">
      <c r="B23" t="s">
        <v>15</v>
      </c>
      <c r="C23">
        <f>C14*12/100</f>
        <v>10565.614080000001</v>
      </c>
      <c r="E23">
        <f>E14*12/100</f>
        <v>11739.571199999998</v>
      </c>
      <c r="F23">
        <f>F14*12/100</f>
        <v>11786.3424</v>
      </c>
    </row>
    <row r="24" spans="2:6">
      <c r="B24" t="s">
        <v>16</v>
      </c>
      <c r="C24">
        <f>C14*5.15/100</f>
        <v>4534.4093759999996</v>
      </c>
      <c r="E24">
        <f>E14*5.15/100</f>
        <v>5038.2326400000002</v>
      </c>
      <c r="F24">
        <f>F14*5.15/100</f>
        <v>5058.3052800000005</v>
      </c>
    </row>
    <row r="25" spans="2:6">
      <c r="B25" t="s">
        <v>17</v>
      </c>
      <c r="C25">
        <f>C14*0.75/100</f>
        <v>660.35088000000007</v>
      </c>
      <c r="E25">
        <f>E14*0.75/100</f>
        <v>733.72319999999991</v>
      </c>
      <c r="F25">
        <f>F14*0.75/100</f>
        <v>736.64639999999997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Dragoljub</dc:creator>
  <cp:lastModifiedBy>Dragoljub</cp:lastModifiedBy>
  <dcterms:created xsi:type="dcterms:W3CDTF">2019-05-02T21:52:11Z</dcterms:created>
  <dcterms:modified xsi:type="dcterms:W3CDTF">2020-04-06T16:45:10Z</dcterms:modified>
</cp:coreProperties>
</file>